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01-01 Student Center\（１）学生センター\■クラブ・サークル・愛好会■\活動振興費\"/>
    </mc:Choice>
  </mc:AlternateContent>
  <bookViews>
    <workbookView xWindow="0" yWindow="0" windowWidth="21600" windowHeight="9510"/>
  </bookViews>
  <sheets>
    <sheet name="出納表" sheetId="3" r:id="rId1"/>
    <sheet name="入力例" sheetId="1" r:id="rId2"/>
  </sheets>
  <definedNames>
    <definedName name="_xlnm._FilterDatabase" localSheetId="0" hidden="1">出納表!$A$1:$J$34</definedName>
    <definedName name="_xlnm._FilterDatabase" localSheetId="1" hidden="1">入力例!$A$1:$J$34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3" l="1"/>
  <c r="F42" i="3"/>
  <c r="I34" i="3"/>
  <c r="H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J5" i="3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E5" i="3"/>
  <c r="J4" i="3"/>
  <c r="E4" i="3"/>
  <c r="F49" i="3" s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39" i="1" s="1"/>
  <c r="E9" i="1"/>
  <c r="E8" i="1"/>
  <c r="E7" i="1"/>
  <c r="E6" i="1"/>
  <c r="E5" i="1"/>
  <c r="E4" i="1"/>
  <c r="F48" i="1"/>
  <c r="F41" i="1"/>
  <c r="F40" i="1"/>
  <c r="F38" i="1"/>
  <c r="F49" i="1"/>
  <c r="F43" i="3" l="1"/>
  <c r="F44" i="3"/>
  <c r="F45" i="3"/>
  <c r="F46" i="3"/>
  <c r="F38" i="3"/>
  <c r="F39" i="3"/>
  <c r="F47" i="3"/>
  <c r="F40" i="3"/>
  <c r="F48" i="3"/>
  <c r="F41" i="3"/>
  <c r="F50" i="1"/>
  <c r="F42" i="1"/>
  <c r="F43" i="1"/>
  <c r="F44" i="1"/>
  <c r="F45" i="1"/>
  <c r="F46" i="1"/>
  <c r="F47" i="1"/>
  <c r="I34" i="1"/>
  <c r="H34" i="1"/>
  <c r="J4" i="1" l="1"/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</calcChain>
</file>

<file path=xl/sharedStrings.xml><?xml version="1.0" encoding="utf-8"?>
<sst xmlns="http://schemas.openxmlformats.org/spreadsheetml/2006/main" count="65" uniqueCount="33">
  <si>
    <t>科目区分</t>
    <rPh sb="0" eb="2">
      <t>カモク</t>
    </rPh>
    <rPh sb="2" eb="4">
      <t>クブン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</si>
  <si>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</si>
  <si>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</si>
  <si>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連盟加入費</t>
    <rPh sb="0" eb="2">
      <t>レンメイ</t>
    </rPh>
    <rPh sb="2" eb="3">
      <t>カ</t>
    </rPh>
    <rPh sb="3" eb="5">
      <t>ニュウヒ</t>
    </rPh>
    <phoneticPr fontId="1"/>
  </si>
  <si>
    <t>大会会費</t>
    <rPh sb="0" eb="2">
      <t>タイカイ</t>
    </rPh>
    <rPh sb="2" eb="4">
      <t>カイヒ</t>
    </rPh>
    <rPh sb="3" eb="4">
      <t>タイカイ</t>
    </rPh>
    <phoneticPr fontId="1"/>
  </si>
  <si>
    <t>大会遠征費</t>
    <rPh sb="0" eb="2">
      <t>タイカイ</t>
    </rPh>
    <rPh sb="2" eb="4">
      <t>エンセイ</t>
    </rPh>
    <rPh sb="4" eb="5">
      <t>ヒ</t>
    </rPh>
    <phoneticPr fontId="1"/>
  </si>
  <si>
    <t>施設利用費</t>
    <rPh sb="0" eb="2">
      <t>シセツ</t>
    </rPh>
    <rPh sb="2" eb="4">
      <t>リヨウ</t>
    </rPh>
    <rPh sb="4" eb="5">
      <t>ヒ</t>
    </rPh>
    <phoneticPr fontId="1"/>
  </si>
  <si>
    <t>薬品費</t>
    <rPh sb="0" eb="2">
      <t>ヤクヒン</t>
    </rPh>
    <rPh sb="2" eb="3">
      <t>ヒ</t>
    </rPh>
    <phoneticPr fontId="1"/>
  </si>
  <si>
    <t>研究発表・研修費</t>
    <rPh sb="0" eb="2">
      <t>ケンキュウ</t>
    </rPh>
    <rPh sb="2" eb="4">
      <t>ハッピョウ</t>
    </rPh>
    <rPh sb="5" eb="7">
      <t>ケンシュウ</t>
    </rPh>
    <rPh sb="7" eb="8">
      <t>ヒ</t>
    </rPh>
    <phoneticPr fontId="1"/>
  </si>
  <si>
    <t>指導料</t>
    <rPh sb="0" eb="2">
      <t>シドウ</t>
    </rPh>
    <rPh sb="2" eb="3">
      <t>リョウ</t>
    </rPh>
    <phoneticPr fontId="1"/>
  </si>
  <si>
    <t>修繕費</t>
    <rPh sb="0" eb="3">
      <t>シュウゼンヒ</t>
    </rPh>
    <phoneticPr fontId="1"/>
  </si>
  <si>
    <t>書籍費</t>
    <rPh sb="0" eb="2">
      <t>ショセキ</t>
    </rPh>
    <rPh sb="2" eb="3">
      <t>ヒ</t>
    </rPh>
    <phoneticPr fontId="1"/>
  </si>
  <si>
    <t>通信費</t>
    <rPh sb="0" eb="3">
      <t>ツウシンヒ</t>
    </rPh>
    <phoneticPr fontId="1"/>
  </si>
  <si>
    <t>その他</t>
    <rPh sb="2" eb="3">
      <t>タ</t>
    </rPh>
    <phoneticPr fontId="1"/>
  </si>
  <si>
    <t>年月日</t>
    <rPh sb="0" eb="3">
      <t>ネンガッピ</t>
    </rPh>
    <phoneticPr fontId="1"/>
  </si>
  <si>
    <t>科目№</t>
    <rPh sb="0" eb="2">
      <t>カモク</t>
    </rPh>
    <phoneticPr fontId="1"/>
  </si>
  <si>
    <t>摘要（使用目的）</t>
    <rPh sb="0" eb="2">
      <t>テキヨウ</t>
    </rPh>
    <rPh sb="3" eb="5">
      <t>シヨウ</t>
    </rPh>
    <rPh sb="5" eb="7">
      <t>モクテキ</t>
    </rPh>
    <phoneticPr fontId="1"/>
  </si>
  <si>
    <t>領収書№</t>
    <rPh sb="0" eb="3">
      <t>リョウシュウショ</t>
    </rPh>
    <phoneticPr fontId="1"/>
  </si>
  <si>
    <t>収入金額</t>
    <rPh sb="0" eb="2">
      <t>シュウニュウ</t>
    </rPh>
    <rPh sb="2" eb="4">
      <t>キンガク</t>
    </rPh>
    <phoneticPr fontId="1"/>
  </si>
  <si>
    <t>支出金額</t>
    <rPh sb="0" eb="2">
      <t>シシュツ</t>
    </rPh>
    <rPh sb="2" eb="4">
      <t>キンガク</t>
    </rPh>
    <phoneticPr fontId="1"/>
  </si>
  <si>
    <t>差引残高</t>
    <rPh sb="0" eb="2">
      <t>サシヒキ</t>
    </rPh>
    <rPh sb="2" eb="4">
      <t>ザンダカ</t>
    </rPh>
    <phoneticPr fontId="1"/>
  </si>
  <si>
    <t>団体名</t>
    <rPh sb="0" eb="2">
      <t>ダンタイ</t>
    </rPh>
    <rPh sb="2" eb="3">
      <t>メイ</t>
    </rPh>
    <phoneticPr fontId="1"/>
  </si>
  <si>
    <t>（単位：円）</t>
    <rPh sb="1" eb="3">
      <t>タンイ</t>
    </rPh>
    <rPh sb="4" eb="5">
      <t>エン</t>
    </rPh>
    <phoneticPr fontId="1"/>
  </si>
  <si>
    <t>執行額合計</t>
    <rPh sb="0" eb="2">
      <t>シッコウ</t>
    </rPh>
    <rPh sb="2" eb="3">
      <t>ガク</t>
    </rPh>
    <rPh sb="3" eb="5">
      <t>ゴウケイ</t>
    </rPh>
    <phoneticPr fontId="1"/>
  </si>
  <si>
    <t>【予算科目按分】</t>
    <phoneticPr fontId="1"/>
  </si>
  <si>
    <t>○○○部</t>
    <rPh sb="3" eb="4">
      <t>ブ</t>
    </rPh>
    <phoneticPr fontId="1"/>
  </si>
  <si>
    <t>振興費受領</t>
    <rPh sb="0" eb="2">
      <t>シンコウ</t>
    </rPh>
    <rPh sb="2" eb="3">
      <t>ヒ</t>
    </rPh>
    <rPh sb="3" eb="5">
      <t>ジュリョウ</t>
    </rPh>
    <phoneticPr fontId="1"/>
  </si>
  <si>
    <t>文房具購入</t>
    <rPh sb="0" eb="3">
      <t>ブンボウグ</t>
    </rPh>
    <rPh sb="3" eb="5">
      <t>コウニュウ</t>
    </rPh>
    <phoneticPr fontId="1"/>
  </si>
  <si>
    <t>○○大会参加費</t>
    <rPh sb="2" eb="4">
      <t>タイカイ</t>
    </rPh>
    <rPh sb="4" eb="7">
      <t>サンカヒ</t>
    </rPh>
    <phoneticPr fontId="1"/>
  </si>
  <si>
    <t>交通費（ガソリン代）</t>
    <rPh sb="0" eb="3">
      <t>コウツウヒ</t>
    </rPh>
    <rPh sb="8" eb="9">
      <t>ダイ</t>
    </rPh>
    <phoneticPr fontId="1"/>
  </si>
  <si>
    <t>外部コーチ指導料</t>
    <rPh sb="0" eb="2">
      <t>ガイブ</t>
    </rPh>
    <rPh sb="5" eb="7">
      <t>シドウ</t>
    </rPh>
    <rPh sb="7" eb="8">
      <t>リョウ</t>
    </rPh>
    <phoneticPr fontId="1"/>
  </si>
  <si>
    <t>専門書購入</t>
    <rPh sb="0" eb="3">
      <t>センモンショ</t>
    </rPh>
    <rPh sb="3" eb="5">
      <t>コウニュウ</t>
    </rPh>
    <phoneticPr fontId="1"/>
  </si>
  <si>
    <t>2020年度予算決定額</t>
    <rPh sb="4" eb="6">
      <t>ネンド</t>
    </rPh>
    <rPh sb="6" eb="8">
      <t>ヨサン</t>
    </rPh>
    <rPh sb="8" eb="10">
      <t>ケッテイ</t>
    </rPh>
    <rPh sb="10" eb="1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</si>
</sst>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&quot;年&quot;"/>
    <numFmt numFmtId="177" formatCode="General&quot;月&quot;"/>
    <numFmt numFmtId="178" formatCode="General&quot;日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0" fillId="0" borderId="0" xfId="1" applyFont="1" applyAlignment="1">
      <alignment vertical="center" shrinkToFit="1"/>
    </xf>
    <xf numFmtId="0" fontId="0" fillId="0" borderId="4" xfId="0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38" fontId="0" fillId="0" borderId="11" xfId="1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38" fontId="0" fillId="0" borderId="15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2" borderId="19" xfId="1" applyFont="1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17" xfId="0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38" fontId="2" fillId="2" borderId="6" xfId="1" applyFont="1" applyFill="1" applyBorder="1" applyAlignment="1">
      <alignment horizontal="center" vertical="center" shrinkToFit="1"/>
    </xf>
    <xf numFmtId="38" fontId="2" fillId="2" borderId="7" xfId="1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38" fontId="0" fillId="0" borderId="0" xfId="1" applyFont="1" applyAlignment="1">
      <alignment horizontal="right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/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4" xfId="0" applyBorder="1">
      <alignment vertical="center"/>
    </xf>
    <xf numFmtId="0" fontId="0" fillId="0" borderId="22" xfId="0" applyBorder="1">
      <alignment vertical="center"/>
    </xf>
    <xf numFmtId="0" fontId="0" fillId="0" borderId="4" xfId="0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38" fontId="2" fillId="0" borderId="16" xfId="1" applyFont="1" applyBorder="1" applyAlignment="1" applyProtection="1">
      <alignment vertical="center" shrinkToFit="1"/>
      <protection locked="0"/>
    </xf>
    <xf numFmtId="176" fontId="0" fillId="0" borderId="8" xfId="0" applyNumberFormat="1" applyBorder="1" applyAlignment="1" applyProtection="1">
      <alignment vertical="center" shrinkToFit="1"/>
      <protection locked="0"/>
    </xf>
    <xf numFmtId="177" fontId="0" fillId="0" borderId="3" xfId="0" applyNumberFormat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176" fontId="0" fillId="0" borderId="10" xfId="0" applyNumberFormat="1" applyBorder="1" applyAlignment="1" applyProtection="1">
      <alignment vertical="center" shrinkToFit="1"/>
      <protection locked="0"/>
    </xf>
    <xf numFmtId="177" fontId="0" fillId="0" borderId="2" xfId="0" applyNumberForma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176" fontId="0" fillId="0" borderId="12" xfId="0" applyNumberFormat="1" applyBorder="1" applyAlignment="1" applyProtection="1">
      <alignment vertical="center" shrinkToFit="1"/>
      <protection locked="0"/>
    </xf>
    <xf numFmtId="177" fontId="0" fillId="0" borderId="13" xfId="0" applyNumberForma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38" fontId="0" fillId="0" borderId="4" xfId="1" applyFont="1" applyBorder="1" applyAlignment="1" applyProtection="1">
      <alignment vertical="center" shrinkToFit="1"/>
      <protection locked="0"/>
    </xf>
    <xf numFmtId="38" fontId="0" fillId="0" borderId="1" xfId="1" applyFont="1" applyBorder="1" applyAlignment="1" applyProtection="1">
      <alignment vertical="center" shrinkToFit="1"/>
      <protection locked="0"/>
    </xf>
    <xf numFmtId="38" fontId="0" fillId="0" borderId="14" xfId="1" applyFont="1" applyBorder="1" applyAlignment="1" applyProtection="1">
      <alignment vertical="center" shrinkToFit="1"/>
      <protection locked="0"/>
    </xf>
    <xf numFmtId="178" fontId="0" fillId="0" borderId="24" xfId="0" applyNumberFormat="1" applyBorder="1" applyAlignment="1" applyProtection="1">
      <alignment vertical="center" shrinkToFit="1"/>
      <protection locked="0"/>
    </xf>
    <xf numFmtId="178" fontId="0" fillId="0" borderId="25" xfId="0" applyNumberFormat="1" applyBorder="1" applyAlignment="1" applyProtection="1">
      <alignment vertical="center" shrinkToFit="1"/>
      <protection locked="0"/>
    </xf>
    <xf numFmtId="178" fontId="0" fillId="0" borderId="26" xfId="0" applyNumberFormat="1" applyBorder="1" applyAlignment="1" applyProtection="1">
      <alignment vertical="center" shrinkToFit="1"/>
      <protection locked="0"/>
    </xf>
    <xf numFmtId="38" fontId="2" fillId="2" borderId="27" xfId="1" applyFont="1" applyFill="1" applyBorder="1" applyAlignment="1">
      <alignment horizontal="center" vertical="center" shrinkToFit="1"/>
    </xf>
    <xf numFmtId="38" fontId="0" fillId="0" borderId="28" xfId="1" applyFont="1" applyBorder="1" applyAlignment="1" applyProtection="1">
      <alignment vertical="center" shrinkToFit="1"/>
      <protection locked="0"/>
    </xf>
    <xf numFmtId="38" fontId="0" fillId="0" borderId="29" xfId="1" applyFont="1" applyBorder="1" applyAlignment="1" applyProtection="1">
      <alignment vertical="center" shrinkToFit="1"/>
      <protection locked="0"/>
    </xf>
    <xf numFmtId="38" fontId="0" fillId="0" borderId="30" xfId="1" applyFont="1" applyBorder="1" applyAlignment="1" applyProtection="1">
      <alignment vertical="center" shrinkToFit="1"/>
      <protection locked="0"/>
    </xf>
    <xf numFmtId="38" fontId="0" fillId="0" borderId="27" xfId="1" applyFont="1" applyBorder="1" applyAlignment="1">
      <alignment vertical="center" shrinkToFit="1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2" borderId="19" xfId="0" applyFill="1" applyBorder="1" applyAlignment="1">
      <alignment horizontal="center" vertical="center" shrinkToFit="1"/>
    </xf>
    <xf numFmtId="0" fontId="2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38" fontId="2" fillId="2" borderId="17" xfId="1" applyFont="1" applyFill="1" applyBorder="1" applyAlignment="1">
      <alignment horizontal="center" vertical="center" shrinkToFit="1"/>
    </xf>
    <xf numFmtId="38" fontId="2" fillId="2" borderId="18" xfId="1" applyFont="1" applyFill="1" applyBorder="1" applyAlignment="1">
      <alignment horizontal="center" vertical="center" shrinkToFit="1"/>
    </xf>
    <xf numFmtId="38" fontId="2" fillId="2" borderId="19" xfId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66"/>
      <color rgb="FFFFCCFF"/>
      <color rgb="FFFF99CC"/>
      <color rgb="FFCC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23</xdr:row>
      <xdr:rowOff>9525</xdr:rowOff>
    </xdr:from>
    <xdr:to>
      <xdr:col>4</xdr:col>
      <xdr:colOff>542925</xdr:colOff>
      <xdr:row>25</xdr:row>
      <xdr:rowOff>123825</xdr:rowOff>
    </xdr:to>
    <xdr:sp macro="" textlink="">
      <xdr:nvSpPr>
        <xdr:cNvPr id="2" name="線吹き出し 1 (枠付き) 1"/>
        <xdr:cNvSpPr/>
      </xdr:nvSpPr>
      <xdr:spPr>
        <a:xfrm>
          <a:off x="581025" y="5838825"/>
          <a:ext cx="2209800" cy="609600"/>
        </a:xfrm>
        <a:prstGeom prst="borderCallout1">
          <a:avLst>
            <a:gd name="adj1" fmla="val 18750"/>
            <a:gd name="adj2" fmla="val -8333"/>
            <a:gd name="adj3" fmla="val -490851"/>
            <a:gd name="adj4" fmla="val -7561"/>
          </a:avLst>
        </a:prstGeom>
        <a:solidFill>
          <a:srgbClr val="FFCCFF"/>
        </a:solidFill>
        <a:ln w="28575">
          <a:solidFill>
            <a:srgbClr val="FF0066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各セルのプルダウンリストから数値を選択してください。</a:t>
          </a:r>
        </a:p>
      </xdr:txBody>
    </xdr:sp>
    <xdr:clientData/>
  </xdr:twoCellAnchor>
  <xdr:twoCellAnchor>
    <xdr:from>
      <xdr:col>4</xdr:col>
      <xdr:colOff>266699</xdr:colOff>
      <xdr:row>18</xdr:row>
      <xdr:rowOff>57150</xdr:rowOff>
    </xdr:from>
    <xdr:to>
      <xdr:col>5</xdr:col>
      <xdr:colOff>1466849</xdr:colOff>
      <xdr:row>21</xdr:row>
      <xdr:rowOff>133350</xdr:rowOff>
    </xdr:to>
    <xdr:sp macro="" textlink="">
      <xdr:nvSpPr>
        <xdr:cNvPr id="3" name="線吹き出し 2 (枠付き) 2"/>
        <xdr:cNvSpPr/>
      </xdr:nvSpPr>
      <xdr:spPr>
        <a:xfrm>
          <a:off x="2514599" y="4648200"/>
          <a:ext cx="2543175" cy="8191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29694"/>
            <a:gd name="adj6" fmla="val -23205"/>
          </a:avLst>
        </a:prstGeom>
        <a:solidFill>
          <a:srgbClr val="FFCCFF"/>
        </a:solidFill>
        <a:ln w="28575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「予算科目按分」を参考にしてプルダウンリストから数値を選択してください。</a:t>
          </a:r>
        </a:p>
      </xdr:txBody>
    </xdr:sp>
    <xdr:clientData/>
  </xdr:twoCellAnchor>
  <xdr:twoCellAnchor>
    <xdr:from>
      <xdr:col>5</xdr:col>
      <xdr:colOff>1895475</xdr:colOff>
      <xdr:row>17</xdr:row>
      <xdr:rowOff>190500</xdr:rowOff>
    </xdr:from>
    <xdr:to>
      <xdr:col>9</xdr:col>
      <xdr:colOff>400050</xdr:colOff>
      <xdr:row>22</xdr:row>
      <xdr:rowOff>0</xdr:rowOff>
    </xdr:to>
    <xdr:sp macro="" textlink="">
      <xdr:nvSpPr>
        <xdr:cNvPr id="7" name="線吹き出し 1 (枠付き) 6"/>
        <xdr:cNvSpPr/>
      </xdr:nvSpPr>
      <xdr:spPr>
        <a:xfrm>
          <a:off x="5486400" y="4533900"/>
          <a:ext cx="2609850" cy="1047750"/>
        </a:xfrm>
        <a:prstGeom prst="borderCallout1">
          <a:avLst>
            <a:gd name="adj1" fmla="val 18750"/>
            <a:gd name="adj2" fmla="val -8333"/>
            <a:gd name="adj3" fmla="val -192954"/>
            <a:gd name="adj4" fmla="val 14744"/>
          </a:avLst>
        </a:prstGeom>
        <a:solidFill>
          <a:srgbClr val="FFCCFF"/>
        </a:solidFill>
        <a:ln w="28575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領収証１枚ごとに番号を附番してください。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貼付した領収証にも同じ番号を記入してください。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J50"/>
  <sheetViews>
    <sheetView tabSelected="1" workbookViewId="0">
      <selection activeCell="B1" sqref="B1:E1"/>
    </sheetView>
  </sheetViews>
  <sheetFormatPr defaultRowHeight="18.75" x14ac:dyDescent="0.4"/>
  <cols>
    <col min="1" max="1" width="8.625" style="3" customWidth="1"/>
    <col min="2" max="3" width="6.625" style="3" customWidth="1"/>
    <col min="4" max="4" width="7.625" style="3" customWidth="1"/>
    <col min="5" max="5" width="17.625" style="3" customWidth="1"/>
    <col min="6" max="6" width="25.625" style="3" customWidth="1"/>
    <col min="7" max="7" width="9" style="3"/>
    <col min="8" max="9" width="9.625" style="4" customWidth="1"/>
    <col min="10" max="10" width="10.625" style="4" customWidth="1"/>
    <col min="11" max="16384" width="9" style="3"/>
  </cols>
  <sheetData>
    <row r="1" spans="1:10" s="2" customFormat="1" ht="24.95" customHeight="1" thickBot="1" x14ac:dyDescent="0.45">
      <c r="A1" s="19" t="s">
        <v>21</v>
      </c>
      <c r="B1" s="59"/>
      <c r="C1" s="60"/>
      <c r="D1" s="60"/>
      <c r="E1" s="60"/>
      <c r="G1" s="61" t="s">
        <v>32</v>
      </c>
      <c r="H1" s="62"/>
      <c r="I1" s="63"/>
      <c r="J1" s="31"/>
    </row>
    <row r="2" spans="1:10" ht="20.100000000000001" customHeight="1" thickBot="1" x14ac:dyDescent="0.45">
      <c r="J2" s="20" t="s">
        <v>22</v>
      </c>
    </row>
    <row r="3" spans="1:10" s="2" customFormat="1" ht="24.95" customHeight="1" thickBot="1" x14ac:dyDescent="0.45">
      <c r="A3" s="64" t="s">
        <v>14</v>
      </c>
      <c r="B3" s="65"/>
      <c r="C3" s="66"/>
      <c r="D3" s="15" t="s">
        <v>15</v>
      </c>
      <c r="E3" s="16" t="s">
        <v>0</v>
      </c>
      <c r="F3" s="16" t="s">
        <v>16</v>
      </c>
      <c r="G3" s="30" t="s">
        <v>17</v>
      </c>
      <c r="H3" s="47" t="s">
        <v>18</v>
      </c>
      <c r="I3" s="17" t="s">
        <v>19</v>
      </c>
      <c r="J3" s="18" t="s">
        <v>20</v>
      </c>
    </row>
    <row r="4" spans="1:10" ht="20.100000000000001" customHeight="1" x14ac:dyDescent="0.4">
      <c r="A4" s="32"/>
      <c r="B4" s="33"/>
      <c r="C4" s="44"/>
      <c r="D4" s="52"/>
      <c r="E4" s="5" t="str">
        <f>IFERROR(VLOOKUP(D4,D$38:E$50,2,FALSE),"")</f>
        <v/>
      </c>
      <c r="F4" s="34"/>
      <c r="G4" s="53"/>
      <c r="H4" s="48"/>
      <c r="I4" s="41"/>
      <c r="J4" s="6">
        <f>H4-I4</f>
        <v>0</v>
      </c>
    </row>
    <row r="5" spans="1:10" ht="20.100000000000001" customHeight="1" x14ac:dyDescent="0.4">
      <c r="A5" s="35"/>
      <c r="B5" s="36"/>
      <c r="C5" s="45"/>
      <c r="D5" s="54"/>
      <c r="E5" s="7" t="str">
        <f t="shared" ref="E5:E33" si="0">IFERROR(VLOOKUP(D5,D$38:E$50,2,FALSE),"")</f>
        <v/>
      </c>
      <c r="F5" s="37"/>
      <c r="G5" s="55"/>
      <c r="H5" s="49"/>
      <c r="I5" s="42"/>
      <c r="J5" s="8">
        <f>J4+H5-I5</f>
        <v>0</v>
      </c>
    </row>
    <row r="6" spans="1:10" ht="20.100000000000001" customHeight="1" x14ac:dyDescent="0.4">
      <c r="A6" s="35"/>
      <c r="B6" s="36"/>
      <c r="C6" s="45"/>
      <c r="D6" s="54"/>
      <c r="E6" s="7" t="str">
        <f t="shared" si="0"/>
        <v/>
      </c>
      <c r="F6" s="37"/>
      <c r="G6" s="55"/>
      <c r="H6" s="49"/>
      <c r="I6" s="42"/>
      <c r="J6" s="8">
        <f t="shared" ref="J6:J33" si="1">J5+H6-I6</f>
        <v>0</v>
      </c>
    </row>
    <row r="7" spans="1:10" ht="20.100000000000001" customHeight="1" x14ac:dyDescent="0.4">
      <c r="A7" s="35"/>
      <c r="B7" s="36"/>
      <c r="C7" s="45"/>
      <c r="D7" s="54"/>
      <c r="E7" s="7" t="str">
        <f t="shared" si="0"/>
        <v/>
      </c>
      <c r="F7" s="37"/>
      <c r="G7" s="55"/>
      <c r="H7" s="49"/>
      <c r="I7" s="42"/>
      <c r="J7" s="8">
        <f t="shared" si="1"/>
        <v>0</v>
      </c>
    </row>
    <row r="8" spans="1:10" ht="20.100000000000001" customHeight="1" x14ac:dyDescent="0.4">
      <c r="A8" s="35"/>
      <c r="B8" s="36"/>
      <c r="C8" s="45"/>
      <c r="D8" s="54"/>
      <c r="E8" s="7" t="str">
        <f t="shared" si="0"/>
        <v/>
      </c>
      <c r="F8" s="37"/>
      <c r="G8" s="55"/>
      <c r="H8" s="49"/>
      <c r="I8" s="42"/>
      <c r="J8" s="8">
        <f t="shared" si="1"/>
        <v>0</v>
      </c>
    </row>
    <row r="9" spans="1:10" ht="20.100000000000001" customHeight="1" x14ac:dyDescent="0.4">
      <c r="A9" s="35"/>
      <c r="B9" s="36"/>
      <c r="C9" s="45"/>
      <c r="D9" s="54"/>
      <c r="E9" s="7" t="str">
        <f t="shared" si="0"/>
        <v/>
      </c>
      <c r="F9" s="37"/>
      <c r="G9" s="55"/>
      <c r="H9" s="49"/>
      <c r="I9" s="42"/>
      <c r="J9" s="8">
        <f t="shared" si="1"/>
        <v>0</v>
      </c>
    </row>
    <row r="10" spans="1:10" ht="20.100000000000001" customHeight="1" x14ac:dyDescent="0.4">
      <c r="A10" s="35"/>
      <c r="B10" s="36"/>
      <c r="C10" s="45"/>
      <c r="D10" s="54"/>
      <c r="E10" s="7" t="str">
        <f t="shared" si="0"/>
        <v/>
      </c>
      <c r="F10" s="37"/>
      <c r="G10" s="55"/>
      <c r="H10" s="49"/>
      <c r="I10" s="42"/>
      <c r="J10" s="8">
        <f t="shared" si="1"/>
        <v>0</v>
      </c>
    </row>
    <row r="11" spans="1:10" ht="20.100000000000001" customHeight="1" x14ac:dyDescent="0.4">
      <c r="A11" s="35"/>
      <c r="B11" s="36"/>
      <c r="C11" s="45"/>
      <c r="D11" s="54"/>
      <c r="E11" s="7" t="str">
        <f t="shared" si="0"/>
        <v/>
      </c>
      <c r="F11" s="37"/>
      <c r="G11" s="55"/>
      <c r="H11" s="49"/>
      <c r="I11" s="42"/>
      <c r="J11" s="8">
        <f t="shared" si="1"/>
        <v>0</v>
      </c>
    </row>
    <row r="12" spans="1:10" ht="20.100000000000001" customHeight="1" x14ac:dyDescent="0.4">
      <c r="A12" s="35"/>
      <c r="B12" s="36"/>
      <c r="C12" s="45"/>
      <c r="D12" s="54"/>
      <c r="E12" s="7" t="str">
        <f t="shared" si="0"/>
        <v/>
      </c>
      <c r="F12" s="37"/>
      <c r="G12" s="55"/>
      <c r="H12" s="49"/>
      <c r="I12" s="42"/>
      <c r="J12" s="8">
        <f t="shared" si="1"/>
        <v>0</v>
      </c>
    </row>
    <row r="13" spans="1:10" ht="20.100000000000001" customHeight="1" x14ac:dyDescent="0.4">
      <c r="A13" s="35"/>
      <c r="B13" s="36"/>
      <c r="C13" s="45"/>
      <c r="D13" s="54"/>
      <c r="E13" s="7" t="str">
        <f t="shared" si="0"/>
        <v/>
      </c>
      <c r="F13" s="37"/>
      <c r="G13" s="55"/>
      <c r="H13" s="49"/>
      <c r="I13" s="42"/>
      <c r="J13" s="8">
        <f t="shared" si="1"/>
        <v>0</v>
      </c>
    </row>
    <row r="14" spans="1:10" ht="20.100000000000001" customHeight="1" x14ac:dyDescent="0.4">
      <c r="A14" s="35"/>
      <c r="B14" s="36"/>
      <c r="C14" s="45"/>
      <c r="D14" s="54"/>
      <c r="E14" s="7" t="str">
        <f t="shared" si="0"/>
        <v/>
      </c>
      <c r="F14" s="37"/>
      <c r="G14" s="55"/>
      <c r="H14" s="49"/>
      <c r="I14" s="42"/>
      <c r="J14" s="8">
        <f t="shared" si="1"/>
        <v>0</v>
      </c>
    </row>
    <row r="15" spans="1:10" ht="20.100000000000001" customHeight="1" x14ac:dyDescent="0.4">
      <c r="A15" s="35"/>
      <c r="B15" s="36"/>
      <c r="C15" s="45"/>
      <c r="D15" s="54"/>
      <c r="E15" s="7" t="str">
        <f t="shared" si="0"/>
        <v/>
      </c>
      <c r="F15" s="37"/>
      <c r="G15" s="55"/>
      <c r="H15" s="49"/>
      <c r="I15" s="42"/>
      <c r="J15" s="8">
        <f t="shared" si="1"/>
        <v>0</v>
      </c>
    </row>
    <row r="16" spans="1:10" ht="20.100000000000001" customHeight="1" x14ac:dyDescent="0.4">
      <c r="A16" s="35"/>
      <c r="B16" s="36"/>
      <c r="C16" s="45"/>
      <c r="D16" s="54"/>
      <c r="E16" s="7" t="str">
        <f t="shared" si="0"/>
        <v/>
      </c>
      <c r="F16" s="37"/>
      <c r="G16" s="55"/>
      <c r="H16" s="49"/>
      <c r="I16" s="42"/>
      <c r="J16" s="8">
        <f t="shared" si="1"/>
        <v>0</v>
      </c>
    </row>
    <row r="17" spans="1:10" ht="20.100000000000001" customHeight="1" x14ac:dyDescent="0.4">
      <c r="A17" s="35"/>
      <c r="B17" s="36"/>
      <c r="C17" s="45"/>
      <c r="D17" s="54"/>
      <c r="E17" s="7" t="str">
        <f t="shared" si="0"/>
        <v/>
      </c>
      <c r="F17" s="37"/>
      <c r="G17" s="55"/>
      <c r="H17" s="49"/>
      <c r="I17" s="42"/>
      <c r="J17" s="8">
        <f t="shared" si="1"/>
        <v>0</v>
      </c>
    </row>
    <row r="18" spans="1:10" ht="20.100000000000001" customHeight="1" x14ac:dyDescent="0.4">
      <c r="A18" s="35"/>
      <c r="B18" s="36"/>
      <c r="C18" s="45"/>
      <c r="D18" s="54"/>
      <c r="E18" s="7" t="str">
        <f t="shared" si="0"/>
        <v/>
      </c>
      <c r="F18" s="37"/>
      <c r="G18" s="55"/>
      <c r="H18" s="49"/>
      <c r="I18" s="42"/>
      <c r="J18" s="8">
        <f t="shared" si="1"/>
        <v>0</v>
      </c>
    </row>
    <row r="19" spans="1:10" ht="20.100000000000001" customHeight="1" x14ac:dyDescent="0.4">
      <c r="A19" s="35"/>
      <c r="B19" s="36"/>
      <c r="C19" s="45"/>
      <c r="D19" s="54"/>
      <c r="E19" s="7" t="str">
        <f t="shared" si="0"/>
        <v/>
      </c>
      <c r="F19" s="37"/>
      <c r="G19" s="55"/>
      <c r="H19" s="49"/>
      <c r="I19" s="42"/>
      <c r="J19" s="8">
        <f t="shared" si="1"/>
        <v>0</v>
      </c>
    </row>
    <row r="20" spans="1:10" ht="20.100000000000001" customHeight="1" x14ac:dyDescent="0.4">
      <c r="A20" s="35"/>
      <c r="B20" s="36"/>
      <c r="C20" s="45"/>
      <c r="D20" s="54"/>
      <c r="E20" s="7" t="str">
        <f t="shared" si="0"/>
        <v/>
      </c>
      <c r="F20" s="37"/>
      <c r="G20" s="55"/>
      <c r="H20" s="49"/>
      <c r="I20" s="42"/>
      <c r="J20" s="8">
        <f t="shared" si="1"/>
        <v>0</v>
      </c>
    </row>
    <row r="21" spans="1:10" ht="20.100000000000001" customHeight="1" x14ac:dyDescent="0.4">
      <c r="A21" s="35"/>
      <c r="B21" s="36"/>
      <c r="C21" s="45"/>
      <c r="D21" s="54"/>
      <c r="E21" s="7" t="str">
        <f t="shared" si="0"/>
        <v/>
      </c>
      <c r="F21" s="37"/>
      <c r="G21" s="55"/>
      <c r="H21" s="49"/>
      <c r="I21" s="42"/>
      <c r="J21" s="8">
        <f t="shared" si="1"/>
        <v>0</v>
      </c>
    </row>
    <row r="22" spans="1:10" ht="20.100000000000001" customHeight="1" x14ac:dyDescent="0.4">
      <c r="A22" s="35"/>
      <c r="B22" s="36"/>
      <c r="C22" s="45"/>
      <c r="D22" s="54"/>
      <c r="E22" s="7" t="str">
        <f t="shared" si="0"/>
        <v/>
      </c>
      <c r="F22" s="37"/>
      <c r="G22" s="55"/>
      <c r="H22" s="49"/>
      <c r="I22" s="42"/>
      <c r="J22" s="8">
        <f t="shared" si="1"/>
        <v>0</v>
      </c>
    </row>
    <row r="23" spans="1:10" ht="20.100000000000001" customHeight="1" x14ac:dyDescent="0.4">
      <c r="A23" s="35"/>
      <c r="B23" s="36"/>
      <c r="C23" s="45"/>
      <c r="D23" s="54"/>
      <c r="E23" s="7" t="str">
        <f t="shared" si="0"/>
        <v/>
      </c>
      <c r="F23" s="37"/>
      <c r="G23" s="55"/>
      <c r="H23" s="49"/>
      <c r="I23" s="42"/>
      <c r="J23" s="8">
        <f t="shared" si="1"/>
        <v>0</v>
      </c>
    </row>
    <row r="24" spans="1:10" ht="20.100000000000001" customHeight="1" x14ac:dyDescent="0.4">
      <c r="A24" s="35"/>
      <c r="B24" s="36"/>
      <c r="C24" s="45"/>
      <c r="D24" s="54"/>
      <c r="E24" s="7" t="str">
        <f t="shared" si="0"/>
        <v/>
      </c>
      <c r="F24" s="37"/>
      <c r="G24" s="55"/>
      <c r="H24" s="49"/>
      <c r="I24" s="42"/>
      <c r="J24" s="8">
        <f t="shared" si="1"/>
        <v>0</v>
      </c>
    </row>
    <row r="25" spans="1:10" ht="20.100000000000001" customHeight="1" x14ac:dyDescent="0.4">
      <c r="A25" s="35"/>
      <c r="B25" s="36"/>
      <c r="C25" s="45"/>
      <c r="D25" s="54"/>
      <c r="E25" s="7" t="str">
        <f t="shared" si="0"/>
        <v/>
      </c>
      <c r="F25" s="37"/>
      <c r="G25" s="55"/>
      <c r="H25" s="49"/>
      <c r="I25" s="42"/>
      <c r="J25" s="8">
        <f t="shared" si="1"/>
        <v>0</v>
      </c>
    </row>
    <row r="26" spans="1:10" ht="20.100000000000001" customHeight="1" x14ac:dyDescent="0.4">
      <c r="A26" s="35"/>
      <c r="B26" s="36"/>
      <c r="C26" s="45"/>
      <c r="D26" s="54"/>
      <c r="E26" s="7" t="str">
        <f t="shared" si="0"/>
        <v/>
      </c>
      <c r="F26" s="37"/>
      <c r="G26" s="55"/>
      <c r="H26" s="49"/>
      <c r="I26" s="42"/>
      <c r="J26" s="8">
        <f t="shared" si="1"/>
        <v>0</v>
      </c>
    </row>
    <row r="27" spans="1:10" ht="20.100000000000001" customHeight="1" x14ac:dyDescent="0.4">
      <c r="A27" s="35"/>
      <c r="B27" s="36"/>
      <c r="C27" s="45"/>
      <c r="D27" s="54"/>
      <c r="E27" s="7" t="str">
        <f t="shared" si="0"/>
        <v/>
      </c>
      <c r="F27" s="37"/>
      <c r="G27" s="55"/>
      <c r="H27" s="49"/>
      <c r="I27" s="42"/>
      <c r="J27" s="8">
        <f t="shared" si="1"/>
        <v>0</v>
      </c>
    </row>
    <row r="28" spans="1:10" ht="20.100000000000001" customHeight="1" x14ac:dyDescent="0.4">
      <c r="A28" s="35"/>
      <c r="B28" s="36"/>
      <c r="C28" s="45"/>
      <c r="D28" s="54"/>
      <c r="E28" s="7" t="str">
        <f t="shared" si="0"/>
        <v/>
      </c>
      <c r="F28" s="37"/>
      <c r="G28" s="55"/>
      <c r="H28" s="49"/>
      <c r="I28" s="42"/>
      <c r="J28" s="8">
        <f t="shared" si="1"/>
        <v>0</v>
      </c>
    </row>
    <row r="29" spans="1:10" ht="20.100000000000001" customHeight="1" x14ac:dyDescent="0.4">
      <c r="A29" s="35"/>
      <c r="B29" s="36"/>
      <c r="C29" s="45"/>
      <c r="D29" s="54"/>
      <c r="E29" s="7" t="str">
        <f t="shared" si="0"/>
        <v/>
      </c>
      <c r="F29" s="37"/>
      <c r="G29" s="55"/>
      <c r="H29" s="49"/>
      <c r="I29" s="42"/>
      <c r="J29" s="8">
        <f t="shared" si="1"/>
        <v>0</v>
      </c>
    </row>
    <row r="30" spans="1:10" ht="20.100000000000001" customHeight="1" x14ac:dyDescent="0.4">
      <c r="A30" s="35"/>
      <c r="B30" s="36"/>
      <c r="C30" s="45"/>
      <c r="D30" s="54"/>
      <c r="E30" s="7" t="str">
        <f t="shared" si="0"/>
        <v/>
      </c>
      <c r="F30" s="37"/>
      <c r="G30" s="55"/>
      <c r="H30" s="49"/>
      <c r="I30" s="42"/>
      <c r="J30" s="8">
        <f t="shared" si="1"/>
        <v>0</v>
      </c>
    </row>
    <row r="31" spans="1:10" ht="20.100000000000001" customHeight="1" x14ac:dyDescent="0.4">
      <c r="A31" s="35"/>
      <c r="B31" s="36"/>
      <c r="C31" s="45"/>
      <c r="D31" s="54"/>
      <c r="E31" s="7" t="str">
        <f t="shared" si="0"/>
        <v/>
      </c>
      <c r="F31" s="37"/>
      <c r="G31" s="55"/>
      <c r="H31" s="49"/>
      <c r="I31" s="42"/>
      <c r="J31" s="8">
        <f t="shared" si="1"/>
        <v>0</v>
      </c>
    </row>
    <row r="32" spans="1:10" ht="20.100000000000001" customHeight="1" x14ac:dyDescent="0.4">
      <c r="A32" s="35"/>
      <c r="B32" s="36"/>
      <c r="C32" s="45"/>
      <c r="D32" s="54"/>
      <c r="E32" s="7" t="str">
        <f t="shared" si="0"/>
        <v/>
      </c>
      <c r="F32" s="37"/>
      <c r="G32" s="55"/>
      <c r="H32" s="49"/>
      <c r="I32" s="42"/>
      <c r="J32" s="8">
        <f t="shared" si="1"/>
        <v>0</v>
      </c>
    </row>
    <row r="33" spans="1:10" ht="20.100000000000001" customHeight="1" thickBot="1" x14ac:dyDescent="0.45">
      <c r="A33" s="38"/>
      <c r="B33" s="39"/>
      <c r="C33" s="46"/>
      <c r="D33" s="56"/>
      <c r="E33" s="9" t="str">
        <f t="shared" si="0"/>
        <v/>
      </c>
      <c r="F33" s="40"/>
      <c r="G33" s="57"/>
      <c r="H33" s="50"/>
      <c r="I33" s="43"/>
      <c r="J33" s="10">
        <f t="shared" si="1"/>
        <v>0</v>
      </c>
    </row>
    <row r="34" spans="1:10" ht="20.100000000000001" customHeight="1" thickBot="1" x14ac:dyDescent="0.45">
      <c r="A34" s="14"/>
      <c r="B34" s="13"/>
      <c r="C34" s="13"/>
      <c r="D34" s="14"/>
      <c r="E34" s="13"/>
      <c r="F34" s="13"/>
      <c r="G34" s="58"/>
      <c r="H34" s="51">
        <f>SUM(H4:H33)</f>
        <v>0</v>
      </c>
      <c r="I34" s="11">
        <f>SUM(I4:I33)</f>
        <v>0</v>
      </c>
      <c r="J34" s="12"/>
    </row>
    <row r="36" spans="1:10" ht="20.100000000000001" customHeight="1" thickBot="1" x14ac:dyDescent="0.45">
      <c r="D36" s="22" t="s">
        <v>24</v>
      </c>
    </row>
    <row r="37" spans="1:10" ht="20.100000000000001" customHeight="1" thickBot="1" x14ac:dyDescent="0.45">
      <c r="C37" s="21"/>
      <c r="D37" s="28" t="s">
        <v>15</v>
      </c>
      <c r="E37" s="29" t="s">
        <v>0</v>
      </c>
      <c r="F37" s="30" t="s">
        <v>23</v>
      </c>
    </row>
    <row r="38" spans="1:10" ht="20.100000000000001" customHeight="1" x14ac:dyDescent="0.4">
      <c r="D38" s="26">
        <v>1</v>
      </c>
      <c r="E38" s="27" t="s">
        <v>1</v>
      </c>
      <c r="F38" s="6">
        <f>SUMIFS($I$4:$I$33,$E$4:$E$33,$E$38)</f>
        <v>0</v>
      </c>
    </row>
    <row r="39" spans="1:10" ht="20.100000000000001" customHeight="1" x14ac:dyDescent="0.4">
      <c r="D39" s="23">
        <v>2</v>
      </c>
      <c r="E39" s="1" t="s">
        <v>2</v>
      </c>
      <c r="F39" s="8">
        <f>SUMIFS($I$4:$I$33,$E$4:$E$33,$E$39)</f>
        <v>0</v>
      </c>
    </row>
    <row r="40" spans="1:10" ht="20.100000000000001" customHeight="1" x14ac:dyDescent="0.4">
      <c r="D40" s="23">
        <v>3</v>
      </c>
      <c r="E40" s="1" t="s">
        <v>3</v>
      </c>
      <c r="F40" s="8">
        <f>SUMIFS($I$4:$I$33,$E$4:$E$33,$E$40)</f>
        <v>0</v>
      </c>
    </row>
    <row r="41" spans="1:10" ht="20.100000000000001" customHeight="1" x14ac:dyDescent="0.4">
      <c r="D41" s="23">
        <v>4</v>
      </c>
      <c r="E41" s="1" t="s">
        <v>4</v>
      </c>
      <c r="F41" s="8">
        <f>SUMIFS($I$4:$I$33,$E$4:$E$33,$E$41)</f>
        <v>0</v>
      </c>
    </row>
    <row r="42" spans="1:10" ht="20.100000000000001" customHeight="1" x14ac:dyDescent="0.4">
      <c r="D42" s="23">
        <v>5</v>
      </c>
      <c r="E42" s="1" t="s">
        <v>5</v>
      </c>
      <c r="F42" s="8">
        <f>SUMIFS($I$4:$I$33,$E$4:$E$33,$E$42)</f>
        <v>0</v>
      </c>
    </row>
    <row r="43" spans="1:10" ht="20.100000000000001" customHeight="1" x14ac:dyDescent="0.4">
      <c r="D43" s="23">
        <v>6</v>
      </c>
      <c r="E43" s="1" t="s">
        <v>6</v>
      </c>
      <c r="F43" s="8">
        <f>SUMIFS($I$4:$I$33,$E$4:$E$33,$E$43)</f>
        <v>0</v>
      </c>
    </row>
    <row r="44" spans="1:10" ht="20.100000000000001" customHeight="1" x14ac:dyDescent="0.4">
      <c r="D44" s="23">
        <v>7</v>
      </c>
      <c r="E44" s="1" t="s">
        <v>7</v>
      </c>
      <c r="F44" s="8">
        <f>SUMIFS($I$4:$I$33,$E$4:$E$33,$E$44)</f>
        <v>0</v>
      </c>
    </row>
    <row r="45" spans="1:10" ht="20.100000000000001" customHeight="1" x14ac:dyDescent="0.4">
      <c r="D45" s="23">
        <v>8</v>
      </c>
      <c r="E45" s="1" t="s">
        <v>8</v>
      </c>
      <c r="F45" s="8">
        <f>SUMIFS($I$4:$I$33,$E$4:$E$33,$E$45)</f>
        <v>0</v>
      </c>
    </row>
    <row r="46" spans="1:10" ht="20.100000000000001" customHeight="1" x14ac:dyDescent="0.4">
      <c r="D46" s="23">
        <v>9</v>
      </c>
      <c r="E46" s="1" t="s">
        <v>9</v>
      </c>
      <c r="F46" s="8">
        <f>SUMIFS($I$4:$I$33,$E$4:$E$33,$E$46)</f>
        <v>0</v>
      </c>
    </row>
    <row r="47" spans="1:10" ht="20.100000000000001" customHeight="1" x14ac:dyDescent="0.4">
      <c r="D47" s="23">
        <v>10</v>
      </c>
      <c r="E47" s="1" t="s">
        <v>10</v>
      </c>
      <c r="F47" s="8">
        <f>SUMIFS($I$4:$I$33,$E$4:$E$33,$E$47)</f>
        <v>0</v>
      </c>
    </row>
    <row r="48" spans="1:10" ht="20.100000000000001" customHeight="1" x14ac:dyDescent="0.4">
      <c r="D48" s="23">
        <v>11</v>
      </c>
      <c r="E48" s="1" t="s">
        <v>11</v>
      </c>
      <c r="F48" s="8">
        <f>SUMIFS($I$4:$I$33,$E$4:$E$33,$E$48)</f>
        <v>0</v>
      </c>
    </row>
    <row r="49" spans="4:6" ht="20.100000000000001" customHeight="1" x14ac:dyDescent="0.4">
      <c r="D49" s="23">
        <v>12</v>
      </c>
      <c r="E49" s="1" t="s">
        <v>12</v>
      </c>
      <c r="F49" s="8">
        <f>SUMIFS($I$4:$I$33,$E$4:$E$33,$E$49)</f>
        <v>0</v>
      </c>
    </row>
    <row r="50" spans="4:6" ht="20.100000000000001" customHeight="1" thickBot="1" x14ac:dyDescent="0.45">
      <c r="D50" s="24">
        <v>13</v>
      </c>
      <c r="E50" s="25" t="s">
        <v>13</v>
      </c>
      <c r="F50" s="10">
        <f>SUMIFS($I$4:$I$33,$E$4:$E$33,$E$50)</f>
        <v>0</v>
      </c>
    </row>
  </sheetData>
  <sheetProtection algorithmName="SHA-512" hashValue="snfZUrwdmC+EJ1MeMuP2PxTXVdtRpVaF4s8TPVtHgfuzJ2XQhKGWduN4yLSVlrMN2r7H1x+tfxkeDhP2yU1JNw==" saltValue="8oNeWuueESpUoktTPBZEew==" spinCount="100000" sheet="1" objects="1" scenarios="1" selectLockedCells="1"/>
  <mergeCells count="3">
    <mergeCell ref="B1:E1"/>
    <mergeCell ref="G1:I1"/>
    <mergeCell ref="A3:C3"/>
  </mergeCells>
  <phoneticPr fontId="1"/>
  <dataValidations count="4">
    <dataValidation type="list" allowBlank="1" showInputMessage="1" showErrorMessage="1" sqref="D4:D33">
      <formula1>"1,2,3,4,5,6,7,8,9,10,11,12,13"</formula1>
    </dataValidation>
    <dataValidation type="list" allowBlank="1" showInputMessage="1" showErrorMessage="1" sqref="C4:C33">
      <formula1>"1,2,3,4,5,6,7,8,9,10,11,12,13,14,15,16,17,18,19,20,21,22,23,24,25,26,27,28,29,30,31"</formula1>
    </dataValidation>
    <dataValidation type="list" allowBlank="1" showInputMessage="1" showErrorMessage="1" sqref="B4:B33">
      <formula1>"1,2,3,4,5,6,7,8,9,10,11,12"</formula1>
    </dataValidation>
    <dataValidation type="list" allowBlank="1" showInputMessage="1" showErrorMessage="1" sqref="A4:A33">
      <formula1>"2020,2021"</formula1>
    </dataValidation>
  </dataValidations>
  <printOptions horizontalCentered="1"/>
  <pageMargins left="0.70866141732283472" right="0.70866141732283472" top="1.1023622047244095" bottom="0.39370078740157483" header="0.51181102362204722" footer="0.19685039370078741"/>
  <pageSetup paperSize="9" scale="70" orientation="portrait" r:id="rId1"/>
  <headerFooter>
    <oddHeader>&amp;C&amp;"-,太字"&amp;16活動振興費出納表</oddHeader>
    <oddFooter>&amp;C&amp;10&amp;P / &amp;N ページ&amp;R&amp;10（学生センター）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J50"/>
  <sheetViews>
    <sheetView workbookViewId="0"/>
  </sheetViews>
  <sheetFormatPr defaultRowHeight="18.75" x14ac:dyDescent="0.4"/>
  <cols>
    <col min="1" max="1" width="8.625" style="3" customWidth="1"/>
    <col min="2" max="3" width="6.625" style="3" customWidth="1"/>
    <col min="4" max="4" width="7.625" style="3" customWidth="1"/>
    <col min="5" max="5" width="17.625" style="3" customWidth="1"/>
    <col min="6" max="6" width="25.625" style="3" customWidth="1"/>
    <col min="7" max="7" width="9" style="3"/>
    <col min="8" max="9" width="9.625" style="4" customWidth="1"/>
    <col min="10" max="10" width="10.625" style="4" customWidth="1"/>
    <col min="11" max="16384" width="9" style="3"/>
  </cols>
  <sheetData>
    <row r="1" spans="1:10" s="2" customFormat="1" ht="24.95" customHeight="1" thickBot="1" x14ac:dyDescent="0.45">
      <c r="A1" s="19" t="s">
        <v>21</v>
      </c>
      <c r="B1" s="59" t="s">
        <v>25</v>
      </c>
      <c r="C1" s="60"/>
      <c r="D1" s="60"/>
      <c r="E1" s="60"/>
      <c r="G1" s="61" t="s">
        <v>32</v>
      </c>
      <c r="H1" s="62"/>
      <c r="I1" s="63"/>
      <c r="J1" s="31">
        <v>300000</v>
      </c>
    </row>
    <row r="2" spans="1:10" ht="20.100000000000001" customHeight="1" thickBot="1" x14ac:dyDescent="0.45">
      <c r="J2" s="20" t="s">
        <v>22</v>
      </c>
    </row>
    <row r="3" spans="1:10" s="2" customFormat="1" ht="24.95" customHeight="1" thickBot="1" x14ac:dyDescent="0.45">
      <c r="A3" s="64" t="s">
        <v>14</v>
      </c>
      <c r="B3" s="65"/>
      <c r="C3" s="66"/>
      <c r="D3" s="15" t="s">
        <v>15</v>
      </c>
      <c r="E3" s="16" t="s">
        <v>0</v>
      </c>
      <c r="F3" s="16" t="s">
        <v>16</v>
      </c>
      <c r="G3" s="30" t="s">
        <v>17</v>
      </c>
      <c r="H3" s="47" t="s">
        <v>18</v>
      </c>
      <c r="I3" s="17" t="s">
        <v>19</v>
      </c>
      <c r="J3" s="18" t="s">
        <v>20</v>
      </c>
    </row>
    <row r="4" spans="1:10" ht="20.100000000000001" customHeight="1" x14ac:dyDescent="0.4">
      <c r="A4" s="32">
        <v>2020</v>
      </c>
      <c r="B4" s="33">
        <v>5</v>
      </c>
      <c r="C4" s="44">
        <v>22</v>
      </c>
      <c r="D4" s="52"/>
      <c r="E4" s="5" t="str">
        <f>IFERROR(VLOOKUP(D4,D$38:E$50,2,FALSE),"")</f>
        <v/>
      </c>
      <c r="F4" s="34" t="s">
        <v>26</v>
      </c>
      <c r="G4" s="53"/>
      <c r="H4" s="48">
        <v>20000</v>
      </c>
      <c r="I4" s="41"/>
      <c r="J4" s="6">
        <f>H4-I4</f>
        <v>20000</v>
      </c>
    </row>
    <row r="5" spans="1:10" ht="20.100000000000001" customHeight="1" x14ac:dyDescent="0.4">
      <c r="A5" s="35">
        <v>2020</v>
      </c>
      <c r="B5" s="36">
        <v>6</v>
      </c>
      <c r="C5" s="45">
        <v>1</v>
      </c>
      <c r="D5" s="54">
        <v>2</v>
      </c>
      <c r="E5" s="7" t="str">
        <f t="shared" ref="E5:E33" si="0">IFERROR(VLOOKUP(D5,D$38:E$50,2,FALSE),"")</f>
        <v>消耗品費</v>
      </c>
      <c r="F5" s="37" t="s">
        <v>27</v>
      </c>
      <c r="G5" s="55">
        <v>1</v>
      </c>
      <c r="H5" s="49"/>
      <c r="I5" s="42">
        <v>1500</v>
      </c>
      <c r="J5" s="8">
        <f>J4+H5-I5</f>
        <v>18500</v>
      </c>
    </row>
    <row r="6" spans="1:10" ht="20.100000000000001" customHeight="1" x14ac:dyDescent="0.4">
      <c r="A6" s="35">
        <v>2020</v>
      </c>
      <c r="B6" s="36">
        <v>7</v>
      </c>
      <c r="C6" s="45">
        <v>3</v>
      </c>
      <c r="D6" s="54">
        <v>4</v>
      </c>
      <c r="E6" s="7" t="str">
        <f t="shared" si="0"/>
        <v>大会会費</v>
      </c>
      <c r="F6" s="37" t="s">
        <v>28</v>
      </c>
      <c r="G6" s="55">
        <v>2</v>
      </c>
      <c r="H6" s="49"/>
      <c r="I6" s="42">
        <v>10000</v>
      </c>
      <c r="J6" s="8">
        <f t="shared" ref="J6:J33" si="1">J5+H6-I6</f>
        <v>8500</v>
      </c>
    </row>
    <row r="7" spans="1:10" ht="20.100000000000001" customHeight="1" x14ac:dyDescent="0.4">
      <c r="A7" s="35">
        <v>2020</v>
      </c>
      <c r="B7" s="36">
        <v>7</v>
      </c>
      <c r="C7" s="45">
        <v>19</v>
      </c>
      <c r="D7" s="54">
        <v>5</v>
      </c>
      <c r="E7" s="7" t="str">
        <f t="shared" si="0"/>
        <v>大会遠征費</v>
      </c>
      <c r="F7" s="37" t="s">
        <v>29</v>
      </c>
      <c r="G7" s="55">
        <v>3</v>
      </c>
      <c r="H7" s="49"/>
      <c r="I7" s="42">
        <v>5000</v>
      </c>
      <c r="J7" s="8">
        <f t="shared" si="1"/>
        <v>3500</v>
      </c>
    </row>
    <row r="8" spans="1:10" ht="20.100000000000001" customHeight="1" x14ac:dyDescent="0.4">
      <c r="A8" s="35">
        <v>2020</v>
      </c>
      <c r="B8" s="36">
        <v>7</v>
      </c>
      <c r="C8" s="45">
        <v>24</v>
      </c>
      <c r="D8" s="54"/>
      <c r="E8" s="7" t="str">
        <f t="shared" si="0"/>
        <v/>
      </c>
      <c r="F8" s="37" t="s">
        <v>26</v>
      </c>
      <c r="G8" s="55"/>
      <c r="H8" s="49">
        <v>30000</v>
      </c>
      <c r="I8" s="42"/>
      <c r="J8" s="8">
        <f t="shared" si="1"/>
        <v>33500</v>
      </c>
    </row>
    <row r="9" spans="1:10" ht="20.100000000000001" customHeight="1" x14ac:dyDescent="0.4">
      <c r="A9" s="35">
        <v>2020</v>
      </c>
      <c r="B9" s="36">
        <v>10</v>
      </c>
      <c r="C9" s="45">
        <v>1</v>
      </c>
      <c r="D9" s="54">
        <v>9</v>
      </c>
      <c r="E9" s="7" t="str">
        <f t="shared" si="0"/>
        <v>指導料</v>
      </c>
      <c r="F9" s="37" t="s">
        <v>30</v>
      </c>
      <c r="G9" s="55">
        <v>4</v>
      </c>
      <c r="H9" s="49"/>
      <c r="I9" s="42">
        <v>30000</v>
      </c>
      <c r="J9" s="8">
        <f t="shared" si="1"/>
        <v>3500</v>
      </c>
    </row>
    <row r="10" spans="1:10" ht="20.100000000000001" customHeight="1" x14ac:dyDescent="0.4">
      <c r="A10" s="35">
        <v>2020</v>
      </c>
      <c r="B10" s="36">
        <v>10</v>
      </c>
      <c r="C10" s="45">
        <v>15</v>
      </c>
      <c r="D10" s="54">
        <v>11</v>
      </c>
      <c r="E10" s="7" t="str">
        <f t="shared" si="0"/>
        <v>書籍費</v>
      </c>
      <c r="F10" s="37" t="s">
        <v>31</v>
      </c>
      <c r="G10" s="55">
        <v>5</v>
      </c>
      <c r="H10" s="49"/>
      <c r="I10" s="42">
        <v>2000</v>
      </c>
      <c r="J10" s="8">
        <f t="shared" si="1"/>
        <v>1500</v>
      </c>
    </row>
    <row r="11" spans="1:10" ht="20.100000000000001" customHeight="1" x14ac:dyDescent="0.4">
      <c r="A11" s="35">
        <v>2020</v>
      </c>
      <c r="B11" s="36">
        <v>10</v>
      </c>
      <c r="C11" s="45">
        <v>23</v>
      </c>
      <c r="D11" s="54"/>
      <c r="E11" s="7" t="str">
        <f t="shared" si="0"/>
        <v/>
      </c>
      <c r="F11" s="37" t="s">
        <v>26</v>
      </c>
      <c r="G11" s="55"/>
      <c r="H11" s="49">
        <v>20000</v>
      </c>
      <c r="I11" s="42"/>
      <c r="J11" s="8">
        <f t="shared" si="1"/>
        <v>21500</v>
      </c>
    </row>
    <row r="12" spans="1:10" ht="20.100000000000001" customHeight="1" x14ac:dyDescent="0.4">
      <c r="A12" s="35"/>
      <c r="B12" s="36"/>
      <c r="C12" s="45"/>
      <c r="D12" s="54"/>
      <c r="E12" s="7" t="str">
        <f t="shared" si="0"/>
        <v/>
      </c>
      <c r="F12" s="37"/>
      <c r="G12" s="55"/>
      <c r="H12" s="49"/>
      <c r="I12" s="42"/>
      <c r="J12" s="8">
        <f t="shared" si="1"/>
        <v>21500</v>
      </c>
    </row>
    <row r="13" spans="1:10" ht="20.100000000000001" customHeight="1" x14ac:dyDescent="0.4">
      <c r="A13" s="35"/>
      <c r="B13" s="36"/>
      <c r="C13" s="45"/>
      <c r="D13" s="54"/>
      <c r="E13" s="7" t="str">
        <f t="shared" si="0"/>
        <v/>
      </c>
      <c r="F13" s="37"/>
      <c r="G13" s="55"/>
      <c r="H13" s="49"/>
      <c r="I13" s="42"/>
      <c r="J13" s="8">
        <f t="shared" si="1"/>
        <v>21500</v>
      </c>
    </row>
    <row r="14" spans="1:10" ht="20.100000000000001" customHeight="1" x14ac:dyDescent="0.4">
      <c r="A14" s="35"/>
      <c r="B14" s="36"/>
      <c r="C14" s="45"/>
      <c r="D14" s="54"/>
      <c r="E14" s="7" t="str">
        <f t="shared" si="0"/>
        <v/>
      </c>
      <c r="F14" s="37"/>
      <c r="G14" s="55"/>
      <c r="H14" s="49"/>
      <c r="I14" s="42"/>
      <c r="J14" s="8">
        <f t="shared" si="1"/>
        <v>21500</v>
      </c>
    </row>
    <row r="15" spans="1:10" ht="20.100000000000001" customHeight="1" x14ac:dyDescent="0.4">
      <c r="A15" s="35"/>
      <c r="B15" s="36"/>
      <c r="C15" s="45"/>
      <c r="D15" s="54"/>
      <c r="E15" s="7" t="str">
        <f t="shared" si="0"/>
        <v/>
      </c>
      <c r="F15" s="37"/>
      <c r="G15" s="55"/>
      <c r="H15" s="49"/>
      <c r="I15" s="42"/>
      <c r="J15" s="8">
        <f t="shared" si="1"/>
        <v>21500</v>
      </c>
    </row>
    <row r="16" spans="1:10" ht="20.100000000000001" customHeight="1" x14ac:dyDescent="0.4">
      <c r="A16" s="35"/>
      <c r="B16" s="36"/>
      <c r="C16" s="45"/>
      <c r="D16" s="54"/>
      <c r="E16" s="7" t="str">
        <f t="shared" si="0"/>
        <v/>
      </c>
      <c r="F16" s="37"/>
      <c r="G16" s="55"/>
      <c r="H16" s="49"/>
      <c r="I16" s="42"/>
      <c r="J16" s="8">
        <f t="shared" si="1"/>
        <v>21500</v>
      </c>
    </row>
    <row r="17" spans="1:10" ht="20.100000000000001" customHeight="1" x14ac:dyDescent="0.4">
      <c r="A17" s="35"/>
      <c r="B17" s="36"/>
      <c r="C17" s="45"/>
      <c r="D17" s="54"/>
      <c r="E17" s="7" t="str">
        <f t="shared" si="0"/>
        <v/>
      </c>
      <c r="F17" s="37"/>
      <c r="G17" s="55"/>
      <c r="H17" s="49"/>
      <c r="I17" s="42"/>
      <c r="J17" s="8">
        <f t="shared" si="1"/>
        <v>21500</v>
      </c>
    </row>
    <row r="18" spans="1:10" ht="20.100000000000001" customHeight="1" x14ac:dyDescent="0.4">
      <c r="A18" s="35"/>
      <c r="B18" s="36"/>
      <c r="C18" s="45"/>
      <c r="D18" s="54"/>
      <c r="E18" s="7" t="str">
        <f t="shared" si="0"/>
        <v/>
      </c>
      <c r="F18" s="37"/>
      <c r="G18" s="55"/>
      <c r="H18" s="49"/>
      <c r="I18" s="42"/>
      <c r="J18" s="8">
        <f t="shared" si="1"/>
        <v>21500</v>
      </c>
    </row>
    <row r="19" spans="1:10" ht="20.100000000000001" customHeight="1" x14ac:dyDescent="0.4">
      <c r="A19" s="35"/>
      <c r="B19" s="36"/>
      <c r="C19" s="45"/>
      <c r="D19" s="54"/>
      <c r="E19" s="7" t="str">
        <f t="shared" si="0"/>
        <v/>
      </c>
      <c r="F19" s="37"/>
      <c r="G19" s="55"/>
      <c r="H19" s="49"/>
      <c r="I19" s="42"/>
      <c r="J19" s="8">
        <f t="shared" si="1"/>
        <v>21500</v>
      </c>
    </row>
    <row r="20" spans="1:10" ht="20.100000000000001" customHeight="1" x14ac:dyDescent="0.4">
      <c r="A20" s="35"/>
      <c r="B20" s="36"/>
      <c r="C20" s="45"/>
      <c r="D20" s="54"/>
      <c r="E20" s="7" t="str">
        <f t="shared" si="0"/>
        <v/>
      </c>
      <c r="F20" s="37"/>
      <c r="G20" s="55"/>
      <c r="H20" s="49"/>
      <c r="I20" s="42"/>
      <c r="J20" s="8">
        <f t="shared" si="1"/>
        <v>21500</v>
      </c>
    </row>
    <row r="21" spans="1:10" ht="20.100000000000001" customHeight="1" x14ac:dyDescent="0.4">
      <c r="A21" s="35"/>
      <c r="B21" s="36"/>
      <c r="C21" s="45"/>
      <c r="D21" s="54"/>
      <c r="E21" s="7" t="str">
        <f t="shared" si="0"/>
        <v/>
      </c>
      <c r="F21" s="37"/>
      <c r="G21" s="55"/>
      <c r="H21" s="49"/>
      <c r="I21" s="42"/>
      <c r="J21" s="8">
        <f t="shared" si="1"/>
        <v>21500</v>
      </c>
    </row>
    <row r="22" spans="1:10" ht="20.100000000000001" customHeight="1" x14ac:dyDescent="0.4">
      <c r="A22" s="35"/>
      <c r="B22" s="36"/>
      <c r="C22" s="45"/>
      <c r="D22" s="54"/>
      <c r="E22" s="7" t="str">
        <f t="shared" si="0"/>
        <v/>
      </c>
      <c r="F22" s="37"/>
      <c r="G22" s="55"/>
      <c r="H22" s="49"/>
      <c r="I22" s="42"/>
      <c r="J22" s="8">
        <f t="shared" si="1"/>
        <v>21500</v>
      </c>
    </row>
    <row r="23" spans="1:10" ht="20.100000000000001" customHeight="1" x14ac:dyDescent="0.4">
      <c r="A23" s="35"/>
      <c r="B23" s="36"/>
      <c r="C23" s="45"/>
      <c r="D23" s="54"/>
      <c r="E23" s="7" t="str">
        <f t="shared" si="0"/>
        <v/>
      </c>
      <c r="F23" s="37"/>
      <c r="G23" s="55"/>
      <c r="H23" s="49"/>
      <c r="I23" s="42"/>
      <c r="J23" s="8">
        <f t="shared" si="1"/>
        <v>21500</v>
      </c>
    </row>
    <row r="24" spans="1:10" ht="20.100000000000001" customHeight="1" x14ac:dyDescent="0.4">
      <c r="A24" s="35"/>
      <c r="B24" s="36"/>
      <c r="C24" s="45"/>
      <c r="D24" s="54"/>
      <c r="E24" s="7" t="str">
        <f t="shared" si="0"/>
        <v/>
      </c>
      <c r="F24" s="37"/>
      <c r="G24" s="55"/>
      <c r="H24" s="49"/>
      <c r="I24" s="42"/>
      <c r="J24" s="8">
        <f t="shared" si="1"/>
        <v>21500</v>
      </c>
    </row>
    <row r="25" spans="1:10" ht="20.100000000000001" customHeight="1" x14ac:dyDescent="0.4">
      <c r="A25" s="35"/>
      <c r="B25" s="36"/>
      <c r="C25" s="45"/>
      <c r="D25" s="54"/>
      <c r="E25" s="7" t="str">
        <f t="shared" si="0"/>
        <v/>
      </c>
      <c r="F25" s="37"/>
      <c r="G25" s="55"/>
      <c r="H25" s="49"/>
      <c r="I25" s="42"/>
      <c r="J25" s="8">
        <f t="shared" si="1"/>
        <v>21500</v>
      </c>
    </row>
    <row r="26" spans="1:10" ht="20.100000000000001" customHeight="1" x14ac:dyDescent="0.4">
      <c r="A26" s="35"/>
      <c r="B26" s="36"/>
      <c r="C26" s="45"/>
      <c r="D26" s="54"/>
      <c r="E26" s="7" t="str">
        <f t="shared" si="0"/>
        <v/>
      </c>
      <c r="F26" s="37"/>
      <c r="G26" s="55"/>
      <c r="H26" s="49"/>
      <c r="I26" s="42"/>
      <c r="J26" s="8">
        <f t="shared" si="1"/>
        <v>21500</v>
      </c>
    </row>
    <row r="27" spans="1:10" ht="20.100000000000001" customHeight="1" x14ac:dyDescent="0.4">
      <c r="A27" s="35"/>
      <c r="B27" s="36"/>
      <c r="C27" s="45"/>
      <c r="D27" s="54"/>
      <c r="E27" s="7" t="str">
        <f t="shared" si="0"/>
        <v/>
      </c>
      <c r="F27" s="37"/>
      <c r="G27" s="55"/>
      <c r="H27" s="49"/>
      <c r="I27" s="42"/>
      <c r="J27" s="8">
        <f t="shared" si="1"/>
        <v>21500</v>
      </c>
    </row>
    <row r="28" spans="1:10" ht="20.100000000000001" customHeight="1" x14ac:dyDescent="0.4">
      <c r="A28" s="35"/>
      <c r="B28" s="36"/>
      <c r="C28" s="45"/>
      <c r="D28" s="54"/>
      <c r="E28" s="7" t="str">
        <f t="shared" si="0"/>
        <v/>
      </c>
      <c r="F28" s="37"/>
      <c r="G28" s="55"/>
      <c r="H28" s="49"/>
      <c r="I28" s="42"/>
      <c r="J28" s="8">
        <f t="shared" si="1"/>
        <v>21500</v>
      </c>
    </row>
    <row r="29" spans="1:10" ht="20.100000000000001" customHeight="1" x14ac:dyDescent="0.4">
      <c r="A29" s="35"/>
      <c r="B29" s="36"/>
      <c r="C29" s="45"/>
      <c r="D29" s="54"/>
      <c r="E29" s="7" t="str">
        <f t="shared" si="0"/>
        <v/>
      </c>
      <c r="F29" s="37"/>
      <c r="G29" s="55"/>
      <c r="H29" s="49"/>
      <c r="I29" s="42"/>
      <c r="J29" s="8">
        <f t="shared" si="1"/>
        <v>21500</v>
      </c>
    </row>
    <row r="30" spans="1:10" ht="20.100000000000001" customHeight="1" x14ac:dyDescent="0.4">
      <c r="A30" s="35"/>
      <c r="B30" s="36"/>
      <c r="C30" s="45"/>
      <c r="D30" s="54"/>
      <c r="E30" s="7" t="str">
        <f t="shared" si="0"/>
        <v/>
      </c>
      <c r="F30" s="37"/>
      <c r="G30" s="55"/>
      <c r="H30" s="49"/>
      <c r="I30" s="42"/>
      <c r="J30" s="8">
        <f t="shared" si="1"/>
        <v>21500</v>
      </c>
    </row>
    <row r="31" spans="1:10" ht="20.100000000000001" customHeight="1" x14ac:dyDescent="0.4">
      <c r="A31" s="35"/>
      <c r="B31" s="36"/>
      <c r="C31" s="45"/>
      <c r="D31" s="54"/>
      <c r="E31" s="7" t="str">
        <f t="shared" si="0"/>
        <v/>
      </c>
      <c r="F31" s="37"/>
      <c r="G31" s="55"/>
      <c r="H31" s="49"/>
      <c r="I31" s="42"/>
      <c r="J31" s="8">
        <f t="shared" si="1"/>
        <v>21500</v>
      </c>
    </row>
    <row r="32" spans="1:10" ht="20.100000000000001" customHeight="1" x14ac:dyDescent="0.4">
      <c r="A32" s="35"/>
      <c r="B32" s="36"/>
      <c r="C32" s="45"/>
      <c r="D32" s="54"/>
      <c r="E32" s="7" t="str">
        <f t="shared" si="0"/>
        <v/>
      </c>
      <c r="F32" s="37"/>
      <c r="G32" s="55"/>
      <c r="H32" s="49"/>
      <c r="I32" s="42"/>
      <c r="J32" s="8">
        <f t="shared" si="1"/>
        <v>21500</v>
      </c>
    </row>
    <row r="33" spans="1:10" ht="20.100000000000001" customHeight="1" thickBot="1" x14ac:dyDescent="0.45">
      <c r="A33" s="38"/>
      <c r="B33" s="39"/>
      <c r="C33" s="46"/>
      <c r="D33" s="56"/>
      <c r="E33" s="9" t="str">
        <f t="shared" si="0"/>
        <v/>
      </c>
      <c r="F33" s="40"/>
      <c r="G33" s="57"/>
      <c r="H33" s="50"/>
      <c r="I33" s="43"/>
      <c r="J33" s="10">
        <f t="shared" si="1"/>
        <v>21500</v>
      </c>
    </row>
    <row r="34" spans="1:10" ht="20.100000000000001" customHeight="1" thickBot="1" x14ac:dyDescent="0.45">
      <c r="A34" s="14"/>
      <c r="B34" s="13"/>
      <c r="C34" s="13"/>
      <c r="D34" s="14"/>
      <c r="E34" s="13"/>
      <c r="F34" s="13"/>
      <c r="G34" s="58"/>
      <c r="H34" s="51">
        <f>SUM(H4:H33)</f>
        <v>70000</v>
      </c>
      <c r="I34" s="11">
        <f>SUM(I4:I33)</f>
        <v>48500</v>
      </c>
      <c r="J34" s="12"/>
    </row>
    <row r="36" spans="1:10" ht="20.100000000000001" customHeight="1" thickBot="1" x14ac:dyDescent="0.45">
      <c r="D36" s="22" t="s">
        <v>24</v>
      </c>
    </row>
    <row r="37" spans="1:10" ht="20.100000000000001" customHeight="1" thickBot="1" x14ac:dyDescent="0.45">
      <c r="C37" s="21"/>
      <c r="D37" s="28" t="s">
        <v>15</v>
      </c>
      <c r="E37" s="29" t="s">
        <v>0</v>
      </c>
      <c r="F37" s="30" t="s">
        <v>23</v>
      </c>
    </row>
    <row r="38" spans="1:10" ht="20.100000000000001" customHeight="1" x14ac:dyDescent="0.4">
      <c r="D38" s="26">
        <v>1</v>
      </c>
      <c r="E38" s="27" t="s">
        <v>1</v>
      </c>
      <c r="F38" s="6">
        <f>SUMIFS($I$4:$I$33,$E$4:$E$33,$E$38)</f>
        <v>0</v>
      </c>
    </row>
    <row r="39" spans="1:10" ht="20.100000000000001" customHeight="1" x14ac:dyDescent="0.4">
      <c r="D39" s="23">
        <v>2</v>
      </c>
      <c r="E39" s="1" t="s">
        <v>2</v>
      </c>
      <c r="F39" s="8">
        <f>SUMIFS($I$4:$I$33,$E$4:$E$33,$E$39)</f>
        <v>1500</v>
      </c>
    </row>
    <row r="40" spans="1:10" ht="20.100000000000001" customHeight="1" x14ac:dyDescent="0.4">
      <c r="D40" s="23">
        <v>3</v>
      </c>
      <c r="E40" s="1" t="s">
        <v>3</v>
      </c>
      <c r="F40" s="8">
        <f>SUMIFS($I$4:$I$33,$E$4:$E$33,$E$40)</f>
        <v>0</v>
      </c>
    </row>
    <row r="41" spans="1:10" ht="20.100000000000001" customHeight="1" x14ac:dyDescent="0.4">
      <c r="D41" s="23">
        <v>4</v>
      </c>
      <c r="E41" s="1" t="s">
        <v>4</v>
      </c>
      <c r="F41" s="8">
        <f>SUMIFS($I$4:$I$33,$E$4:$E$33,$E$41)</f>
        <v>10000</v>
      </c>
    </row>
    <row r="42" spans="1:10" ht="20.100000000000001" customHeight="1" x14ac:dyDescent="0.4">
      <c r="D42" s="23">
        <v>5</v>
      </c>
      <c r="E42" s="1" t="s">
        <v>5</v>
      </c>
      <c r="F42" s="8">
        <f>SUMIFS($I$4:$I$33,$E$4:$E$33,$E$42)</f>
        <v>5000</v>
      </c>
    </row>
    <row r="43" spans="1:10" ht="20.100000000000001" customHeight="1" x14ac:dyDescent="0.4">
      <c r="D43" s="23">
        <v>6</v>
      </c>
      <c r="E43" s="1" t="s">
        <v>6</v>
      </c>
      <c r="F43" s="8">
        <f>SUMIFS($I$4:$I$33,$E$4:$E$33,$E$43)</f>
        <v>0</v>
      </c>
    </row>
    <row r="44" spans="1:10" ht="20.100000000000001" customHeight="1" x14ac:dyDescent="0.4">
      <c r="D44" s="23">
        <v>7</v>
      </c>
      <c r="E44" s="1" t="s">
        <v>7</v>
      </c>
      <c r="F44" s="8">
        <f>SUMIFS($I$4:$I$33,$E$4:$E$33,$E$44)</f>
        <v>0</v>
      </c>
    </row>
    <row r="45" spans="1:10" ht="20.100000000000001" customHeight="1" x14ac:dyDescent="0.4">
      <c r="D45" s="23">
        <v>8</v>
      </c>
      <c r="E45" s="1" t="s">
        <v>8</v>
      </c>
      <c r="F45" s="8">
        <f>SUMIFS($I$4:$I$33,$E$4:$E$33,$E$45)</f>
        <v>0</v>
      </c>
    </row>
    <row r="46" spans="1:10" ht="20.100000000000001" customHeight="1" x14ac:dyDescent="0.4">
      <c r="D46" s="23">
        <v>9</v>
      </c>
      <c r="E46" s="1" t="s">
        <v>9</v>
      </c>
      <c r="F46" s="8">
        <f>SUMIFS($I$4:$I$33,$E$4:$E$33,$E$46)</f>
        <v>30000</v>
      </c>
    </row>
    <row r="47" spans="1:10" ht="20.100000000000001" customHeight="1" x14ac:dyDescent="0.4">
      <c r="D47" s="23">
        <v>10</v>
      </c>
      <c r="E47" s="1" t="s">
        <v>10</v>
      </c>
      <c r="F47" s="8">
        <f>SUMIFS($I$4:$I$33,$E$4:$E$33,$E$47)</f>
        <v>0</v>
      </c>
    </row>
    <row r="48" spans="1:10" ht="20.100000000000001" customHeight="1" x14ac:dyDescent="0.4">
      <c r="D48" s="23">
        <v>11</v>
      </c>
      <c r="E48" s="1" t="s">
        <v>11</v>
      </c>
      <c r="F48" s="8">
        <f>SUMIFS($I$4:$I$33,$E$4:$E$33,$E$48)</f>
        <v>2000</v>
      </c>
    </row>
    <row r="49" spans="4:6" ht="20.100000000000001" customHeight="1" x14ac:dyDescent="0.4">
      <c r="D49" s="23">
        <v>12</v>
      </c>
      <c r="E49" s="1" t="s">
        <v>12</v>
      </c>
      <c r="F49" s="8">
        <f>SUMIFS($I$4:$I$33,$E$4:$E$33,$E$49)</f>
        <v>0</v>
      </c>
    </row>
    <row r="50" spans="4:6" ht="20.100000000000001" customHeight="1" thickBot="1" x14ac:dyDescent="0.45">
      <c r="D50" s="24">
        <v>13</v>
      </c>
      <c r="E50" s="25" t="s">
        <v>13</v>
      </c>
      <c r="F50" s="10">
        <f>SUMIFS($I$4:$I$33,$E$4:$E$33,$E$50)</f>
        <v>0</v>
      </c>
    </row>
  </sheetData>
  <sheetProtection algorithmName="SHA-512" hashValue="PkBaRWshCBPaZug+HDMHozUhc6GhK/GURZG/MnQ3gu+DSn1lZurKcaOUaN6VYhzmkbDY1oPP4Z9mTv7KgTkOig==" saltValue="K2uysrXESkMhlPzi+exsLw==" spinCount="100000" sheet="1" objects="1" scenarios="1"/>
  <mergeCells count="3">
    <mergeCell ref="A3:C3"/>
    <mergeCell ref="B1:E1"/>
    <mergeCell ref="G1:I1"/>
  </mergeCells>
  <phoneticPr fontId="1"/>
  <dataValidations count="4">
    <dataValidation type="list" allowBlank="1" showInputMessage="1" showErrorMessage="1" sqref="A4:A33">
      <formula1>"2020,2021"</formula1>
    </dataValidation>
    <dataValidation type="list" allowBlank="1" showInputMessage="1" showErrorMessage="1" sqref="B4:B33">
      <formula1>"1,2,3,4,5,6,7,8,9,10,11,12"</formula1>
    </dataValidation>
    <dataValidation type="list" allowBlank="1" showInputMessage="1" showErrorMessage="1" sqref="C4:C33">
      <formula1>"1,2,3,4,5,6,7,8,9,10,11,12,13,14,15,16,17,18,19,20,21,22,23,24,25,26,27,28,29,30,31"</formula1>
    </dataValidation>
    <dataValidation type="list" allowBlank="1" showInputMessage="1" showErrorMessage="1" sqref="D4:D33">
      <formula1>"1,2,3,4,5,6,7,8,9,10,11,12,13"</formula1>
    </dataValidation>
  </dataValidations>
  <printOptions horizontalCentered="1"/>
  <pageMargins left="0.70866141732283472" right="0.70866141732283472" top="1.1023622047244095" bottom="0.39370078740157483" header="0.51181102362204722" footer="0.19685039370078741"/>
  <pageSetup paperSize="9" scale="70" orientation="portrait" r:id="rId1"/>
  <headerFooter>
    <oddHeader>&amp;C&amp;"-,太字"&amp;16活動振興費出納表</oddHeader>
    <oddFooter>&amp;C&amp;10&amp;P / &amp;N ページ&amp;R&amp;10（学生センター）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出納表</vt:lpstr>
      <vt:lpstr>入力例</vt:lpstr>
    </vt:vector>
  </TitlesOfParts>
  <Company>学校法人山梨学院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　圭司</dc:creator>
  <cp:lastModifiedBy>佐野　圭司</cp:lastModifiedBy>
  <cp:lastPrinted>2020-07-02T02:50:53Z</cp:lastPrinted>
  <dcterms:created xsi:type="dcterms:W3CDTF">2020-07-01T05:58:35Z</dcterms:created>
  <dcterms:modified xsi:type="dcterms:W3CDTF">2020-09-11T08:04:27Z</dcterms:modified>
</cp:coreProperties>
</file>